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48B0699-CD4F-41CB-9A62-C092883A804C}" xr6:coauthVersionLast="47" xr6:coauthVersionMax="47" xr10:uidLastSave="{00000000-0000-0000-0000-000000000000}"/>
  <bookViews>
    <workbookView xWindow="-120" yWindow="-120" windowWidth="24240" windowHeight="13140" xr2:uid="{6021AF42-F930-42E4-B273-0A352CCAFCA9}"/>
  </bookViews>
  <sheets>
    <sheet name="Feuil1" sheetId="1" r:id="rId1"/>
    <sheet name="BB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1" i="1" l="1"/>
  <c r="L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10" i="1"/>
  <c r="J10" i="1"/>
  <c r="J11" i="1"/>
  <c r="M11" i="1" s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9" i="1"/>
  <c r="L9" i="1" l="1"/>
  <c r="M9" i="1" s="1"/>
  <c r="M30" i="1" s="1"/>
  <c r="M10" i="1"/>
  <c r="M32" i="1" l="1"/>
</calcChain>
</file>

<file path=xl/sharedStrings.xml><?xml version="1.0" encoding="utf-8"?>
<sst xmlns="http://schemas.openxmlformats.org/spreadsheetml/2006/main" count="30" uniqueCount="28">
  <si>
    <t>Prénom</t>
  </si>
  <si>
    <t>Nom</t>
  </si>
  <si>
    <t>Fonction</t>
  </si>
  <si>
    <t>email</t>
  </si>
  <si>
    <t>Adresse</t>
  </si>
  <si>
    <t>Code postal</t>
  </si>
  <si>
    <t>Ville</t>
  </si>
  <si>
    <t>Type_billet</t>
  </si>
  <si>
    <t>PRIX ENTREE</t>
  </si>
  <si>
    <t>TOTAL REPAS</t>
  </si>
  <si>
    <t>TOTAL A REGLER</t>
  </si>
  <si>
    <t>Employeur</t>
  </si>
  <si>
    <t>Je participe aux 2 journées</t>
  </si>
  <si>
    <t>Je participe à la journée du 8 juin</t>
  </si>
  <si>
    <t>Je participe à la journée du 9 juin</t>
  </si>
  <si>
    <t>Choix</t>
  </si>
  <si>
    <t>Tarif</t>
  </si>
  <si>
    <t>repas</t>
  </si>
  <si>
    <t>oui</t>
  </si>
  <si>
    <t>non</t>
  </si>
  <si>
    <t>REPAS</t>
  </si>
  <si>
    <t>Remise 30%</t>
  </si>
  <si>
    <t>Total inscription</t>
  </si>
  <si>
    <t>Total</t>
  </si>
  <si>
    <t>Besoin d'aide ? 05 49 52 24 17</t>
  </si>
  <si>
    <t>Merci de compléter toutes les zones blanches.</t>
  </si>
  <si>
    <t>Je suis un client de ReSanté-Vous , je bénéficie d'une remise de 30%</t>
  </si>
  <si>
    <t>Merci de renvoyer ce formulaire à colloque@resantevous.fr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</si>
</sst>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6" fontId="0" fillId="0" borderId="0" xfId="0" applyNumberFormat="1"/>
    <xf numFmtId="0" fontId="2" fillId="0" borderId="0" xfId="0" applyFont="1"/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Protection="1"/>
    <xf numFmtId="0" fontId="5" fillId="0" borderId="0" xfId="0" applyFont="1" applyProtection="1"/>
    <xf numFmtId="0" fontId="3" fillId="0" borderId="1" xfId="0" applyFont="1" applyBorder="1" applyAlignment="1" applyProtection="1">
      <alignment wrapText="1"/>
      <protection locked="0"/>
    </xf>
    <xf numFmtId="44" fontId="3" fillId="2" borderId="1" xfId="1" applyFont="1" applyFill="1" applyBorder="1" applyAlignment="1" applyProtection="1">
      <alignment wrapText="1"/>
    </xf>
    <xf numFmtId="44" fontId="3" fillId="2" borderId="1" xfId="0" applyNumberFormat="1" applyFont="1" applyFill="1" applyBorder="1" applyAlignment="1" applyProtection="1">
      <alignment wrapText="1"/>
    </xf>
    <xf numFmtId="0" fontId="3" fillId="0" borderId="0" xfId="0" applyFont="1" applyBorder="1" applyProtection="1"/>
    <xf numFmtId="44" fontId="3" fillId="0" borderId="0" xfId="0" applyNumberFormat="1" applyFont="1" applyBorder="1" applyProtection="1"/>
    <xf numFmtId="44" fontId="5" fillId="0" borderId="1" xfId="0" applyNumberFormat="1" applyFont="1" applyBorder="1" applyProtection="1"/>
    <xf numFmtId="44" fontId="5" fillId="0" borderId="1" xfId="1" applyFont="1" applyBorder="1" applyProtection="1"/>
    <xf numFmtId="0" fontId="3" fillId="0" borderId="0" xfId="0" applyFont="1"/>
    <xf numFmtId="0" fontId="3" fillId="0" borderId="0" xfId="0" applyFont="1" applyBorder="1" applyAlignment="1" applyProtection="1">
      <alignment horizontal="right"/>
    </xf>
    <xf numFmtId="0" fontId="3" fillId="0" borderId="2" xfId="0" applyFont="1" applyBorder="1" applyProtection="1">
      <protection locked="0"/>
    </xf>
    <xf numFmtId="0" fontId="5" fillId="0" borderId="1" xfId="0" applyFont="1" applyBorder="1" applyProtection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Protection="1"/>
    <xf numFmtId="44" fontId="5" fillId="0" borderId="9" xfId="1" applyFont="1" applyBorder="1" applyProtection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44825</xdr:colOff>
      <xdr:row>0</xdr:row>
      <xdr:rowOff>78441</xdr:rowOff>
    </xdr:from>
    <xdr:to>
      <xdr:col>8</xdr:col>
      <xdr:colOff>784413</xdr:colOff>
      <xdr:row>5</xdr:row>
      <xdr:rowOff>9863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C2A7CB4-E7C5-C575-F635-633BBC1F7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8796" y="78441"/>
          <a:ext cx="4146176" cy="1136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CD5F-D642-4BAB-9FE7-9CBA3C8DE7E4}">
  <sheetPr>
    <pageSetUpPr fitToPage="1"/>
  </sheetPr>
  <dimension ref="A1:M34"/>
  <sheetViews>
    <sheetView tabSelected="1" topLeftCell="A11" zoomScale="70" zoomScaleNormal="70" workbookViewId="0">
      <selection activeCell="A33" sqref="A33:M34"/>
    </sheetView>
  </sheetViews>
  <sheetFormatPr baseColWidth="10" defaultRowHeight="15" x14ac:dyDescent="0.25"/>
  <cols>
    <col min="1" max="1" width="20.85546875" customWidth="1"/>
    <col min="2" max="2" width="17.42578125" customWidth="1"/>
    <col min="3" max="3" width="16.42578125" customWidth="1"/>
    <col min="4" max="4" width="36.7109375" customWidth="1"/>
    <col min="5" max="5" width="18.85546875" customWidth="1"/>
    <col min="8" max="8" width="28.28515625" customWidth="1"/>
    <col min="9" max="9" width="40.140625" customWidth="1"/>
    <col min="10" max="10" width="13.140625" bestFit="1" customWidth="1"/>
    <col min="11" max="11" width="12" customWidth="1"/>
    <col min="12" max="13" width="20.7109375" customWidth="1"/>
  </cols>
  <sheetData>
    <row r="1" spans="1:13" ht="18.7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3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8.75" x14ac:dyDescent="0.3">
      <c r="A5" s="6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8.7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8.75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s="4" customFormat="1" ht="37.5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11</v>
      </c>
      <c r="F8" s="3" t="s">
        <v>4</v>
      </c>
      <c r="G8" s="3" t="s">
        <v>5</v>
      </c>
      <c r="H8" s="3" t="s">
        <v>6</v>
      </c>
      <c r="I8" s="3" t="s">
        <v>7</v>
      </c>
      <c r="J8" s="3" t="s">
        <v>8</v>
      </c>
      <c r="K8" s="3" t="s">
        <v>20</v>
      </c>
      <c r="L8" s="3" t="s">
        <v>9</v>
      </c>
      <c r="M8" s="3" t="s">
        <v>10</v>
      </c>
    </row>
    <row r="9" spans="1:13" ht="18.75" x14ac:dyDescent="0.3">
      <c r="A9" s="7"/>
      <c r="B9" s="7"/>
      <c r="C9" s="7"/>
      <c r="D9" s="7"/>
      <c r="E9" s="7"/>
      <c r="F9" s="7"/>
      <c r="G9" s="7"/>
      <c r="H9" s="7"/>
      <c r="I9" s="7" t="s">
        <v>12</v>
      </c>
      <c r="J9" s="8">
        <f>IF(I9="","",VLOOKUP(I9,BBD!A$1:B$4,2))</f>
        <v>195</v>
      </c>
      <c r="K9" s="7" t="s">
        <v>18</v>
      </c>
      <c r="L9" s="8">
        <f>+IF(K9="",0,IF(K9="non",0,IF(K9="oui",IF(J9=195,40,20))))</f>
        <v>40</v>
      </c>
      <c r="M9" s="9">
        <f t="shared" ref="M9" si="0">IF(J9="","",L9+J9)</f>
        <v>235</v>
      </c>
    </row>
    <row r="10" spans="1:13" ht="18.75" x14ac:dyDescent="0.3">
      <c r="A10" s="7"/>
      <c r="B10" s="7"/>
      <c r="C10" s="7"/>
      <c r="D10" s="7"/>
      <c r="E10" s="7"/>
      <c r="F10" s="7"/>
      <c r="G10" s="7"/>
      <c r="H10" s="7"/>
      <c r="I10" s="7"/>
      <c r="J10" s="8" t="str">
        <f>IF(I10="","",VLOOKUP(I10,BBD!A$1:B$4,2))</f>
        <v/>
      </c>
      <c r="K10" s="7"/>
      <c r="L10" s="8">
        <f>+IF(K10="",0,IF(K10="non",0,IF(K10="oui",IF(J10=195,40,20))))</f>
        <v>0</v>
      </c>
      <c r="M10" s="9" t="str">
        <f t="shared" ref="M10" si="1">IF(J10="","",L10+J10)</f>
        <v/>
      </c>
    </row>
    <row r="11" spans="1:13" ht="18.75" x14ac:dyDescent="0.3">
      <c r="A11" s="7"/>
      <c r="B11" s="7"/>
      <c r="C11" s="7"/>
      <c r="D11" s="7"/>
      <c r="E11" s="7"/>
      <c r="F11" s="7"/>
      <c r="G11" s="7"/>
      <c r="H11" s="7"/>
      <c r="I11" s="7"/>
      <c r="J11" s="8" t="str">
        <f>IF(I11="","",VLOOKUP(I11,BBD!A$1:B$4,2))</f>
        <v/>
      </c>
      <c r="K11" s="7"/>
      <c r="L11" s="8">
        <f t="shared" ref="L11:L28" si="2">+IF(K11="",0,IF(K11="non",0,IF(K11="oui",IF(J11=195,40,20))))</f>
        <v>0</v>
      </c>
      <c r="M11" s="9" t="str">
        <f t="shared" ref="M11:M28" si="3">IF(J11="","",L11+J11)</f>
        <v/>
      </c>
    </row>
    <row r="12" spans="1:13" ht="18.75" x14ac:dyDescent="0.3">
      <c r="A12" s="7"/>
      <c r="B12" s="7"/>
      <c r="C12" s="7"/>
      <c r="D12" s="7"/>
      <c r="E12" s="7"/>
      <c r="F12" s="7"/>
      <c r="G12" s="7"/>
      <c r="H12" s="7"/>
      <c r="I12" s="7"/>
      <c r="J12" s="8" t="str">
        <f>IF(I12="","",VLOOKUP(I12,BBD!A$1:B$4,2))</f>
        <v/>
      </c>
      <c r="K12" s="7"/>
      <c r="L12" s="8">
        <f t="shared" si="2"/>
        <v>0</v>
      </c>
      <c r="M12" s="9" t="str">
        <f t="shared" si="3"/>
        <v/>
      </c>
    </row>
    <row r="13" spans="1:13" ht="18.75" x14ac:dyDescent="0.3">
      <c r="A13" s="7"/>
      <c r="B13" s="7"/>
      <c r="C13" s="7"/>
      <c r="D13" s="7"/>
      <c r="E13" s="7"/>
      <c r="F13" s="7"/>
      <c r="G13" s="7"/>
      <c r="H13" s="7"/>
      <c r="I13" s="7"/>
      <c r="J13" s="8" t="str">
        <f>IF(I13="","",VLOOKUP(I13,BBD!A$1:B$4,2))</f>
        <v/>
      </c>
      <c r="K13" s="7"/>
      <c r="L13" s="8">
        <f t="shared" si="2"/>
        <v>0</v>
      </c>
      <c r="M13" s="9" t="str">
        <f t="shared" si="3"/>
        <v/>
      </c>
    </row>
    <row r="14" spans="1:13" ht="18.75" x14ac:dyDescent="0.3">
      <c r="A14" s="7"/>
      <c r="B14" s="7"/>
      <c r="C14" s="7"/>
      <c r="D14" s="7"/>
      <c r="E14" s="7"/>
      <c r="F14" s="7"/>
      <c r="G14" s="7"/>
      <c r="H14" s="7"/>
      <c r="I14" s="7"/>
      <c r="J14" s="8" t="str">
        <f>IF(I14="","",VLOOKUP(I14,BBD!A$1:B$4,2))</f>
        <v/>
      </c>
      <c r="K14" s="7"/>
      <c r="L14" s="8">
        <f t="shared" si="2"/>
        <v>0</v>
      </c>
      <c r="M14" s="9" t="str">
        <f t="shared" si="3"/>
        <v/>
      </c>
    </row>
    <row r="15" spans="1:13" ht="18.75" x14ac:dyDescent="0.3">
      <c r="A15" s="7"/>
      <c r="B15" s="7"/>
      <c r="C15" s="7"/>
      <c r="D15" s="7"/>
      <c r="E15" s="7"/>
      <c r="F15" s="7"/>
      <c r="G15" s="7"/>
      <c r="H15" s="7"/>
      <c r="I15" s="7"/>
      <c r="J15" s="8" t="str">
        <f>IF(I15="","",VLOOKUP(I15,BBD!A$1:B$4,2))</f>
        <v/>
      </c>
      <c r="K15" s="7"/>
      <c r="L15" s="8">
        <f t="shared" si="2"/>
        <v>0</v>
      </c>
      <c r="M15" s="9" t="str">
        <f t="shared" si="3"/>
        <v/>
      </c>
    </row>
    <row r="16" spans="1:13" ht="18.75" x14ac:dyDescent="0.3">
      <c r="A16" s="7"/>
      <c r="B16" s="7"/>
      <c r="C16" s="7"/>
      <c r="D16" s="7"/>
      <c r="E16" s="7"/>
      <c r="F16" s="7"/>
      <c r="G16" s="7"/>
      <c r="H16" s="7"/>
      <c r="I16" s="7"/>
      <c r="J16" s="8" t="str">
        <f>IF(I16="","",VLOOKUP(I16,BBD!A$1:B$4,2))</f>
        <v/>
      </c>
      <c r="K16" s="7"/>
      <c r="L16" s="8">
        <f t="shared" si="2"/>
        <v>0</v>
      </c>
      <c r="M16" s="9" t="str">
        <f t="shared" si="3"/>
        <v/>
      </c>
    </row>
    <row r="17" spans="1:13" ht="18.75" x14ac:dyDescent="0.3">
      <c r="A17" s="7"/>
      <c r="B17" s="7"/>
      <c r="C17" s="7"/>
      <c r="D17" s="7"/>
      <c r="E17" s="7"/>
      <c r="F17" s="7"/>
      <c r="G17" s="7"/>
      <c r="H17" s="7"/>
      <c r="I17" s="7"/>
      <c r="J17" s="8" t="str">
        <f>IF(I17="","",VLOOKUP(I17,BBD!A$1:B$4,2))</f>
        <v/>
      </c>
      <c r="K17" s="7"/>
      <c r="L17" s="8">
        <f t="shared" si="2"/>
        <v>0</v>
      </c>
      <c r="M17" s="9" t="str">
        <f t="shared" si="3"/>
        <v/>
      </c>
    </row>
    <row r="18" spans="1:13" ht="18.75" x14ac:dyDescent="0.3">
      <c r="A18" s="7"/>
      <c r="B18" s="7"/>
      <c r="C18" s="7"/>
      <c r="D18" s="7"/>
      <c r="E18" s="7"/>
      <c r="F18" s="7"/>
      <c r="G18" s="7"/>
      <c r="H18" s="7"/>
      <c r="I18" s="7"/>
      <c r="J18" s="8" t="str">
        <f>IF(I18="","",VLOOKUP(I18,BBD!A$1:B$4,2))</f>
        <v/>
      </c>
      <c r="K18" s="7"/>
      <c r="L18" s="8">
        <f t="shared" si="2"/>
        <v>0</v>
      </c>
      <c r="M18" s="9" t="str">
        <f t="shared" si="3"/>
        <v/>
      </c>
    </row>
    <row r="19" spans="1:13" ht="18.75" x14ac:dyDescent="0.3">
      <c r="A19" s="7"/>
      <c r="B19" s="7"/>
      <c r="C19" s="7"/>
      <c r="D19" s="7"/>
      <c r="E19" s="7"/>
      <c r="F19" s="7"/>
      <c r="G19" s="7"/>
      <c r="H19" s="7"/>
      <c r="I19" s="7"/>
      <c r="J19" s="8" t="str">
        <f>IF(I19="","",VLOOKUP(I19,BBD!A$1:B$4,2))</f>
        <v/>
      </c>
      <c r="K19" s="7"/>
      <c r="L19" s="8">
        <f t="shared" si="2"/>
        <v>0</v>
      </c>
      <c r="M19" s="9" t="str">
        <f t="shared" si="3"/>
        <v/>
      </c>
    </row>
    <row r="20" spans="1:13" ht="18.75" x14ac:dyDescent="0.3">
      <c r="A20" s="7"/>
      <c r="B20" s="7"/>
      <c r="C20" s="7"/>
      <c r="D20" s="7"/>
      <c r="E20" s="7"/>
      <c r="F20" s="7"/>
      <c r="G20" s="7"/>
      <c r="H20" s="7"/>
      <c r="I20" s="7"/>
      <c r="J20" s="8" t="str">
        <f>IF(I20="","",VLOOKUP(I20,BBD!A$1:B$4,2))</f>
        <v/>
      </c>
      <c r="K20" s="7"/>
      <c r="L20" s="8">
        <f t="shared" si="2"/>
        <v>0</v>
      </c>
      <c r="M20" s="9" t="str">
        <f t="shared" si="3"/>
        <v/>
      </c>
    </row>
    <row r="21" spans="1:13" ht="18.75" x14ac:dyDescent="0.3">
      <c r="A21" s="7"/>
      <c r="B21" s="7"/>
      <c r="C21" s="7"/>
      <c r="D21" s="7"/>
      <c r="E21" s="7"/>
      <c r="F21" s="7"/>
      <c r="G21" s="7"/>
      <c r="H21" s="7"/>
      <c r="I21" s="7"/>
      <c r="J21" s="8" t="str">
        <f>IF(I21="","",VLOOKUP(I21,BBD!A$1:B$4,2))</f>
        <v/>
      </c>
      <c r="K21" s="7"/>
      <c r="L21" s="8">
        <f t="shared" si="2"/>
        <v>0</v>
      </c>
      <c r="M21" s="9" t="str">
        <f t="shared" si="3"/>
        <v/>
      </c>
    </row>
    <row r="22" spans="1:13" ht="18.75" x14ac:dyDescent="0.3">
      <c r="A22" s="7"/>
      <c r="B22" s="7"/>
      <c r="C22" s="7"/>
      <c r="D22" s="7"/>
      <c r="E22" s="7"/>
      <c r="F22" s="7"/>
      <c r="G22" s="7"/>
      <c r="H22" s="7"/>
      <c r="I22" s="7"/>
      <c r="J22" s="8" t="str">
        <f>IF(I22="","",VLOOKUP(I22,BBD!A$1:B$4,2))</f>
        <v/>
      </c>
      <c r="K22" s="7"/>
      <c r="L22" s="8">
        <f t="shared" si="2"/>
        <v>0</v>
      </c>
      <c r="M22" s="9" t="str">
        <f t="shared" si="3"/>
        <v/>
      </c>
    </row>
    <row r="23" spans="1:13" ht="18.75" x14ac:dyDescent="0.3">
      <c r="A23" s="7"/>
      <c r="B23" s="7"/>
      <c r="C23" s="7"/>
      <c r="D23" s="7"/>
      <c r="E23" s="7"/>
      <c r="F23" s="7"/>
      <c r="G23" s="7"/>
      <c r="H23" s="7"/>
      <c r="I23" s="7"/>
      <c r="J23" s="8" t="str">
        <f>IF(I23="","",VLOOKUP(I23,BBD!A$1:B$4,2))</f>
        <v/>
      </c>
      <c r="K23" s="7"/>
      <c r="L23" s="8">
        <f t="shared" si="2"/>
        <v>0</v>
      </c>
      <c r="M23" s="9" t="str">
        <f t="shared" si="3"/>
        <v/>
      </c>
    </row>
    <row r="24" spans="1:13" ht="18.75" x14ac:dyDescent="0.3">
      <c r="A24" s="7"/>
      <c r="B24" s="7"/>
      <c r="C24" s="7"/>
      <c r="D24" s="7"/>
      <c r="E24" s="7"/>
      <c r="F24" s="7"/>
      <c r="G24" s="7"/>
      <c r="H24" s="7"/>
      <c r="I24" s="7"/>
      <c r="J24" s="8" t="str">
        <f>IF(I24="","",VLOOKUP(I24,BBD!A$1:B$4,2))</f>
        <v/>
      </c>
      <c r="K24" s="7"/>
      <c r="L24" s="8">
        <f t="shared" si="2"/>
        <v>0</v>
      </c>
      <c r="M24" s="9" t="str">
        <f t="shared" si="3"/>
        <v/>
      </c>
    </row>
    <row r="25" spans="1:13" ht="18.75" x14ac:dyDescent="0.3">
      <c r="A25" s="7"/>
      <c r="B25" s="7"/>
      <c r="C25" s="7"/>
      <c r="D25" s="7"/>
      <c r="E25" s="7"/>
      <c r="F25" s="7"/>
      <c r="G25" s="7"/>
      <c r="H25" s="7"/>
      <c r="I25" s="7"/>
      <c r="J25" s="8" t="str">
        <f>IF(I25="","",VLOOKUP(I25,BBD!A$1:B$4,2))</f>
        <v/>
      </c>
      <c r="K25" s="7"/>
      <c r="L25" s="8">
        <f t="shared" si="2"/>
        <v>0</v>
      </c>
      <c r="M25" s="9" t="str">
        <f t="shared" si="3"/>
        <v/>
      </c>
    </row>
    <row r="26" spans="1:13" ht="18.75" x14ac:dyDescent="0.3">
      <c r="A26" s="7"/>
      <c r="B26" s="7"/>
      <c r="C26" s="7"/>
      <c r="D26" s="7"/>
      <c r="E26" s="7"/>
      <c r="F26" s="7"/>
      <c r="G26" s="7"/>
      <c r="H26" s="7"/>
      <c r="I26" s="7"/>
      <c r="J26" s="8" t="str">
        <f>IF(I26="","",VLOOKUP(I26,BBD!A$1:B$4,2))</f>
        <v/>
      </c>
      <c r="K26" s="7"/>
      <c r="L26" s="8">
        <f t="shared" si="2"/>
        <v>0</v>
      </c>
      <c r="M26" s="9" t="str">
        <f t="shared" si="3"/>
        <v/>
      </c>
    </row>
    <row r="27" spans="1:13" ht="18.75" x14ac:dyDescent="0.3">
      <c r="A27" s="7"/>
      <c r="B27" s="7"/>
      <c r="C27" s="7"/>
      <c r="D27" s="7"/>
      <c r="E27" s="7"/>
      <c r="F27" s="7"/>
      <c r="G27" s="7"/>
      <c r="H27" s="7"/>
      <c r="I27" s="7"/>
      <c r="J27" s="8" t="str">
        <f>IF(I27="","",VLOOKUP(I27,BBD!A$1:B$4,2))</f>
        <v/>
      </c>
      <c r="K27" s="7"/>
      <c r="L27" s="8">
        <f t="shared" si="2"/>
        <v>0</v>
      </c>
      <c r="M27" s="9" t="str">
        <f t="shared" si="3"/>
        <v/>
      </c>
    </row>
    <row r="28" spans="1:13" ht="18.75" x14ac:dyDescent="0.3">
      <c r="A28" s="7"/>
      <c r="B28" s="7"/>
      <c r="C28" s="7"/>
      <c r="D28" s="7"/>
      <c r="E28" s="7"/>
      <c r="F28" s="7"/>
      <c r="G28" s="7"/>
      <c r="H28" s="7"/>
      <c r="I28" s="7"/>
      <c r="J28" s="8" t="str">
        <f>IF(I28="","",VLOOKUP(I28,BBD!A$1:B$4,2))</f>
        <v/>
      </c>
      <c r="K28" s="7"/>
      <c r="L28" s="8">
        <f t="shared" si="2"/>
        <v>0</v>
      </c>
      <c r="M28" s="9" t="str">
        <f t="shared" si="3"/>
        <v/>
      </c>
    </row>
    <row r="29" spans="1:13" ht="18.75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9.5" thickBot="1" x14ac:dyDescent="0.35">
      <c r="A30" s="5"/>
      <c r="B30" s="5"/>
      <c r="C30" s="5"/>
      <c r="D30" s="5"/>
      <c r="E30" s="5"/>
      <c r="F30" s="5"/>
      <c r="G30" s="5"/>
      <c r="H30" s="5"/>
      <c r="I30" s="10"/>
      <c r="J30" s="11"/>
      <c r="K30" s="10"/>
      <c r="L30" s="12" t="s">
        <v>23</v>
      </c>
      <c r="M30" s="13">
        <f>SUM(M9:M28)</f>
        <v>235</v>
      </c>
    </row>
    <row r="31" spans="1:13" ht="19.5" thickBot="1" x14ac:dyDescent="0.35">
      <c r="B31" s="14"/>
      <c r="C31" s="5"/>
      <c r="D31" s="5"/>
      <c r="E31" s="5"/>
      <c r="F31" s="5"/>
      <c r="G31" s="6" t="s">
        <v>26</v>
      </c>
      <c r="H31" s="5"/>
      <c r="I31" s="15"/>
      <c r="J31" s="16"/>
      <c r="K31" s="10"/>
      <c r="L31" s="17" t="s">
        <v>21</v>
      </c>
      <c r="M31" s="13" t="str">
        <f>IF(J31="","",IF(J31="oui",M30*0.3,0))</f>
        <v/>
      </c>
    </row>
    <row r="32" spans="1:13" ht="19.5" thickBot="1" x14ac:dyDescent="0.35">
      <c r="A32" s="5"/>
      <c r="B32" s="5"/>
      <c r="C32" s="5"/>
      <c r="D32" s="5"/>
      <c r="E32" s="5"/>
      <c r="F32" s="5"/>
      <c r="G32" s="5"/>
      <c r="H32" s="5"/>
      <c r="I32" s="10"/>
      <c r="J32" s="10"/>
      <c r="K32" s="10"/>
      <c r="L32" s="24" t="s">
        <v>22</v>
      </c>
      <c r="M32" s="25">
        <f>IF(M31="",M30,M30-M31)</f>
        <v>235</v>
      </c>
    </row>
    <row r="33" spans="1:13" ht="18.75" customHeight="1" x14ac:dyDescent="0.25">
      <c r="A33" s="18" t="s">
        <v>27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3" ht="15.75" customHeight="1" thickBot="1" x14ac:dyDescent="0.3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3"/>
    </row>
  </sheetData>
  <mergeCells count="1">
    <mergeCell ref="A33:M34"/>
  </mergeCells>
  <pageMargins left="0.7" right="0.7" top="0.75" bottom="0.75" header="0.3" footer="0.3"/>
  <pageSetup paperSize="9" scale="48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2B16D6D-5B7A-4C54-B253-63AD19F53FCA}">
          <x14:formula1>
            <xm:f>BBD!$A$2:$A$4</xm:f>
          </x14:formula1>
          <xm:sqref>I9:I28</xm:sqref>
        </x14:dataValidation>
        <x14:dataValidation type="list" allowBlank="1" showInputMessage="1" showErrorMessage="1" xr:uid="{C52329DE-7E2D-4B5B-9AB4-4330841C7824}">
          <x14:formula1>
            <xm:f>BBD!$C$2:$C$3</xm:f>
          </x14:formula1>
          <xm:sqref>K9:K28 J31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66934-9755-4357-A38F-B5123E00595E}">
  <dimension ref="A1:C4"/>
  <sheetViews>
    <sheetView workbookViewId="0">
      <selection activeCell="C4" sqref="C4"/>
    </sheetView>
  </sheetViews>
  <sheetFormatPr baseColWidth="10" defaultRowHeight="15" x14ac:dyDescent="0.25"/>
  <cols>
    <col min="1" max="1" width="30.42578125" bestFit="1" customWidth="1"/>
  </cols>
  <sheetData>
    <row r="1" spans="1:3" x14ac:dyDescent="0.25">
      <c r="A1" s="2" t="s">
        <v>15</v>
      </c>
      <c r="B1" s="2" t="s">
        <v>16</v>
      </c>
      <c r="C1" t="s">
        <v>17</v>
      </c>
    </row>
    <row r="2" spans="1:3" x14ac:dyDescent="0.25">
      <c r="A2" t="s">
        <v>13</v>
      </c>
      <c r="B2" s="1">
        <v>130</v>
      </c>
      <c r="C2" t="s">
        <v>18</v>
      </c>
    </row>
    <row r="3" spans="1:3" x14ac:dyDescent="0.25">
      <c r="A3" t="s">
        <v>14</v>
      </c>
      <c r="B3" s="1">
        <v>130</v>
      </c>
      <c r="C3" t="s">
        <v>19</v>
      </c>
    </row>
    <row r="4" spans="1:3" x14ac:dyDescent="0.25">
      <c r="A4" t="s">
        <v>12</v>
      </c>
      <c r="B4" s="1">
        <v>195</v>
      </c>
    </row>
  </sheetData>
  <sortState xmlns:xlrd2="http://schemas.microsoft.com/office/spreadsheetml/2017/richdata2" ref="A2:B4">
    <sortCondition ref="A2:A4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BBD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2022-05-23T07:18:51Z</cp:lastPrinted>
  <dcterms:created xsi:type="dcterms:W3CDTF">2022-05-19T15:47:44Z</dcterms:created>
  <dcterms:modified xsi:type="dcterms:W3CDTF">2022-05-23T07:18:55Z</dcterms:modified>
</cp:coreProperties>
</file>